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/>
  <mc:AlternateContent xmlns:mc="http://schemas.openxmlformats.org/markup-compatibility/2006">
    <mc:Choice Requires="x15">
      <x15ac:absPath xmlns:x15ac="http://schemas.microsoft.com/office/spreadsheetml/2010/11/ac" url="/Users/yangjun/Desktop/舞蹈学校招标公告/"/>
    </mc:Choice>
  </mc:AlternateContent>
  <xr:revisionPtr revIDLastSave="0" documentId="13_ncr:1_{D6A2B137-4975-E84A-A54C-C9BC0E23462F}" xr6:coauthVersionLast="47" xr6:coauthVersionMax="47" xr10:uidLastSave="{00000000-0000-0000-0000-000000000000}"/>
  <bookViews>
    <workbookView xWindow="0" yWindow="740" windowWidth="27940" windowHeight="12380" xr2:uid="{00000000-000D-0000-FFFF-FFFF00000000}"/>
  </bookViews>
  <sheets>
    <sheet name="Table 1" sheetId="1" r:id="rId1"/>
  </sheets>
  <definedNames>
    <definedName name="_xlnm.Print_Area" localSheetId="0">'Table 1'!$A$1:$H$51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G40" i="1" s="1"/>
  <c r="G36" i="1"/>
  <c r="G38" i="1"/>
  <c r="G39" i="1"/>
  <c r="G47" i="1"/>
  <c r="G48" i="1" s="1"/>
  <c r="G44" i="1"/>
  <c r="G43" i="1"/>
  <c r="G42" i="1"/>
  <c r="G45" i="1" s="1"/>
  <c r="G35" i="1"/>
  <c r="G34" i="1"/>
  <c r="G31" i="1"/>
  <c r="G30" i="1"/>
  <c r="G29" i="1"/>
  <c r="G28" i="1"/>
  <c r="G32" i="1" s="1"/>
  <c r="G25" i="1"/>
  <c r="G24" i="1"/>
  <c r="G23" i="1"/>
  <c r="G22" i="1"/>
  <c r="G21" i="1"/>
  <c r="G20" i="1"/>
  <c r="G19" i="1"/>
  <c r="G18" i="1"/>
  <c r="G17" i="1"/>
  <c r="G16" i="1"/>
  <c r="G15" i="1"/>
  <c r="G12" i="1"/>
  <c r="G13" i="1" s="1"/>
  <c r="G9" i="1"/>
  <c r="G10" i="1" s="1"/>
  <c r="G8" i="1"/>
  <c r="G5" i="1"/>
  <c r="G6" i="1" s="1"/>
  <c r="G26" i="1" l="1"/>
  <c r="G49" i="1" s="1"/>
  <c r="G50" i="1" s="1"/>
  <c r="G51" i="1" s="1"/>
</calcChain>
</file>

<file path=xl/sharedStrings.xml><?xml version="1.0" encoding="utf-8"?>
<sst xmlns="http://schemas.openxmlformats.org/spreadsheetml/2006/main" count="120" uniqueCount="86">
  <si>
    <t>2026第二十三届上海教育博览会 -上海戏剧学院附属舞蹈学校·展台设计、制作、搭建报价单</t>
  </si>
  <si>
    <t>To:</t>
  </si>
  <si>
    <t>上海戏剧学院附属舞蹈学校</t>
  </si>
  <si>
    <t>From:</t>
  </si>
  <si>
    <t>Phone:</t>
  </si>
  <si>
    <t>Date:</t>
  </si>
  <si>
    <t>一</t>
  </si>
  <si>
    <t>设  计 费</t>
  </si>
  <si>
    <t>单 价</t>
  </si>
  <si>
    <t xml:space="preserve"> 备 注 </t>
  </si>
  <si>
    <t>空间设计费</t>
  </si>
  <si>
    <t>含效果图、施工图、报馆图、美工字排版</t>
  </si>
  <si>
    <t>项</t>
  </si>
  <si>
    <t>二</t>
  </si>
  <si>
    <t>地 面 部 分</t>
  </si>
  <si>
    <t>舞台地台</t>
  </si>
  <si>
    <t>15厘米高地台</t>
  </si>
  <si>
    <r>
      <rPr>
        <vertAlign val="subscript"/>
        <sz val="10"/>
        <rFont val="微软雅黑"/>
        <family val="2"/>
        <charset val="134"/>
      </rPr>
      <t>M</t>
    </r>
    <r>
      <rPr>
        <sz val="6.5"/>
        <rFont val="微软雅黑"/>
        <family val="2"/>
        <charset val="134"/>
      </rPr>
      <t>2</t>
    </r>
  </si>
  <si>
    <t>地面</t>
  </si>
  <si>
    <t>阻燃地毯</t>
  </si>
  <si>
    <t>Sub total:</t>
  </si>
  <si>
    <t>三</t>
  </si>
  <si>
    <t>顶部主体结构部分</t>
  </si>
  <si>
    <t>顶部“S”主体结构、双圆环造型顶</t>
  </si>
  <si>
    <t>木工板造型制作，钢架结构加固，木工板基层，写真饰面</t>
  </si>
  <si>
    <t>四</t>
  </si>
  <si>
    <t>展台主体结构部分</t>
  </si>
  <si>
    <t>中心椭圆形包柱结构</t>
  </si>
  <si>
    <t>木工板造型制作，钢架结构加固，木工板基层，写真饰面，单面结构，优质五金配件</t>
  </si>
  <si>
    <t>中心椭圆形包柱灯箱(上)</t>
  </si>
  <si>
    <t>木工板造型制作，钢架结构加固，木工板基层</t>
  </si>
  <si>
    <t>中心椭圆形包柱灯箱(下)</t>
  </si>
  <si>
    <t>左侧主背板墙结构</t>
  </si>
  <si>
    <t>左侧主背板墙结构(更衣间)</t>
  </si>
  <si>
    <t>右侧主背板墙结构</t>
  </si>
  <si>
    <t>中间主背墙结构</t>
  </si>
  <si>
    <t>休息区桌椅</t>
  </si>
  <si>
    <t>木工板造型制作，钢架结构加固，木工板基层，木纹饰面</t>
  </si>
  <si>
    <t>组</t>
  </si>
  <si>
    <t>接待台</t>
  </si>
  <si>
    <t>木工板造型制作，钢架结构加固，木工板基层，写真饰面，灯槽，优质五金配件</t>
  </si>
  <si>
    <t>吧椅</t>
  </si>
  <si>
    <t>白色吧椅</t>
  </si>
  <si>
    <t>把</t>
  </si>
  <si>
    <t>方形小凳子</t>
  </si>
  <si>
    <t>白色+兰色</t>
  </si>
  <si>
    <t>五</t>
  </si>
  <si>
    <t>美工部分</t>
  </si>
  <si>
    <t>顶部发LOGO(右侧)</t>
  </si>
  <si>
    <t>发光字</t>
  </si>
  <si>
    <t>顶部发光字(左侧)</t>
  </si>
  <si>
    <t>右侧墙体发光LOGO</t>
  </si>
  <si>
    <t>美工画面</t>
  </si>
  <si>
    <t>软膜灯箱画面</t>
  </si>
  <si>
    <t>六</t>
  </si>
  <si>
    <t>电工 、专业灯光、电子设备</t>
  </si>
  <si>
    <t>弧形大屏（3x5m)</t>
  </si>
  <si>
    <t>弧形大屏</t>
  </si>
  <si>
    <t>平米</t>
  </si>
  <si>
    <t>电视机(75寸触摸一体机)</t>
  </si>
  <si>
    <t>吊装电视机（含定壁挂架）</t>
  </si>
  <si>
    <t>LED灯带</t>
  </si>
  <si>
    <t>电工电线及物料</t>
  </si>
  <si>
    <t>灯光走线</t>
  </si>
  <si>
    <t>七</t>
  </si>
  <si>
    <t>现场搭建及运输</t>
  </si>
  <si>
    <t>单位</t>
  </si>
  <si>
    <t>单价</t>
  </si>
  <si>
    <t>人工</t>
  </si>
  <si>
    <t>现场进场搭建（2天搭建，平均每天8人）</t>
  </si>
  <si>
    <t>工日</t>
  </si>
  <si>
    <t>早9:00-晚上20:00</t>
  </si>
  <si>
    <t>结束撤场</t>
  </si>
  <si>
    <t>展台物料包装及运</t>
  </si>
  <si>
    <t>展台进撤馆往回运输</t>
  </si>
  <si>
    <t>趟</t>
  </si>
  <si>
    <t>八</t>
  </si>
  <si>
    <r>
      <rPr>
        <b/>
        <sz val="10"/>
        <color rgb="FF0000D3"/>
        <rFont val="微软雅黑"/>
        <family val="2"/>
        <charset val="134"/>
      </rPr>
      <t>展馆费用（</t>
    </r>
    <r>
      <rPr>
        <b/>
        <sz val="10"/>
        <color rgb="FFFF0000"/>
        <rFont val="微软雅黑"/>
        <family val="2"/>
        <charset val="134"/>
      </rPr>
      <t>此部分缴纳给展览馆</t>
    </r>
    <r>
      <rPr>
        <b/>
        <sz val="10"/>
        <color rgb="FF0000D3"/>
        <rFont val="微软雅黑"/>
        <family val="2"/>
        <charset val="134"/>
      </rPr>
      <t>）</t>
    </r>
  </si>
  <si>
    <t>照明电箱费、设备电箱费、场地管理费、证件办理费、保险费</t>
  </si>
  <si>
    <t>以上合计</t>
  </si>
  <si>
    <t>税金</t>
  </si>
  <si>
    <t>总   计</t>
  </si>
  <si>
    <t>项</t>
    <phoneticPr fontId="15" type="noConversion"/>
  </si>
  <si>
    <t>80寸电视机</t>
    <phoneticPr fontId="15" type="noConversion"/>
  </si>
  <si>
    <t>台</t>
    <phoneticPr fontId="15" type="noConversion"/>
  </si>
  <si>
    <t>AR互动体验装置安装技术服务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</si>
</sst>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.mm\.dd;@"/>
    <numFmt numFmtId="177" formatCode="0.0"/>
  </numFmts>
  <fonts count="16">
    <font>
      <sz val="10"/>
      <color rgb="FF000000"/>
      <name val="Times New Roman"/>
      <charset val="204"/>
    </font>
    <font>
      <sz val="10"/>
      <name val="Times New Roman"/>
      <family val="1"/>
    </font>
    <font>
      <b/>
      <sz val="14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rgb="FF00000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b/>
      <sz val="10"/>
      <color rgb="FF0000D3"/>
      <name val="微软雅黑"/>
      <family val="2"/>
      <charset val="134"/>
    </font>
    <font>
      <sz val="10"/>
      <name val="微软雅黑"/>
      <family val="2"/>
      <charset val="134"/>
    </font>
    <font>
      <vertAlign val="subscript"/>
      <sz val="16"/>
      <name val="微软雅黑"/>
      <family val="2"/>
      <charset val="134"/>
    </font>
    <font>
      <b/>
      <sz val="10"/>
      <color rgb="FFDD0706"/>
      <name val="微软雅黑"/>
      <family val="2"/>
      <charset val="134"/>
    </font>
    <font>
      <vertAlign val="subscript"/>
      <sz val="10"/>
      <name val="微软雅黑"/>
      <family val="2"/>
      <charset val="134"/>
    </font>
    <font>
      <sz val="10"/>
      <color rgb="FF0000D3"/>
      <name val="微软雅黑"/>
      <family val="2"/>
      <charset val="134"/>
    </font>
    <font>
      <sz val="8"/>
      <color rgb="FFFF0000"/>
      <name val="微软雅黑"/>
      <family val="2"/>
      <charset val="134"/>
    </font>
    <font>
      <sz val="6.5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9"/>
      <name val="FangSong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3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shrinkToFit="1"/>
    </xf>
    <xf numFmtId="0" fontId="7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shrinkToFit="1"/>
    </xf>
    <xf numFmtId="4" fontId="9" fillId="0" borderId="4" xfId="0" applyNumberFormat="1" applyFont="1" applyBorder="1" applyAlignment="1">
      <alignment horizontal="center" vertical="center" shrinkToFit="1"/>
    </xf>
    <xf numFmtId="0" fontId="7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shrinkToFit="1"/>
    </xf>
    <xf numFmtId="177" fontId="4" fillId="0" borderId="4" xfId="0" applyNumberFormat="1" applyFont="1" applyBorder="1" applyAlignment="1">
      <alignment horizontal="center" vertical="center" shrinkToFit="1"/>
    </xf>
    <xf numFmtId="1" fontId="7" fillId="0" borderId="4" xfId="0" applyNumberFormat="1" applyFont="1" applyBorder="1" applyAlignment="1">
      <alignment horizontal="center" vertical="center" shrinkToFit="1"/>
    </xf>
    <xf numFmtId="2" fontId="7" fillId="0" borderId="4" xfId="0" applyNumberFormat="1" applyFont="1" applyBorder="1" applyAlignment="1">
      <alignment horizontal="center" vertical="center" shrinkToFit="1"/>
    </xf>
    <xf numFmtId="4" fontId="7" fillId="0" borderId="4" xfId="0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left" vertical="center" wrapText="1"/>
    </xf>
    <xf numFmtId="4" fontId="9" fillId="2" borderId="4" xfId="0" applyNumberFormat="1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shrinkToFit="1"/>
    </xf>
    <xf numFmtId="176" fontId="5" fillId="0" borderId="2" xfId="0" applyNumberFormat="1" applyFont="1" applyBorder="1" applyAlignment="1">
      <alignment horizontal="center" vertical="center" shrinkToFit="1"/>
    </xf>
    <xf numFmtId="176" fontId="5" fillId="0" borderId="3" xfId="0" applyNumberFormat="1" applyFont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2" fontId="4" fillId="0" borderId="5" xfId="0" applyNumberFormat="1" applyFont="1" applyBorder="1" applyAlignment="1">
      <alignment horizontal="center" vertical="center" shrinkToFit="1"/>
    </xf>
    <xf numFmtId="2" fontId="4" fillId="0" borderId="7" xfId="0" applyNumberFormat="1" applyFont="1" applyBorder="1" applyAlignment="1">
      <alignment horizontal="center" vertical="center" shrinkToFit="1"/>
    </xf>
    <xf numFmtId="0" fontId="7" fillId="0" borderId="5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641096</xdr:colOff>
      <xdr:row>0</xdr:row>
      <xdr:rowOff>3047</xdr:rowOff>
    </xdr:from>
    <xdr:to>
      <xdr:col>6</xdr:col>
      <xdr:colOff>729488</xdr:colOff>
      <xdr:row>0</xdr:row>
      <xdr:rowOff>16763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5725" y="2540"/>
          <a:ext cx="88265" cy="13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tabSelected="1" zoomScale="125" zoomScaleNormal="125" workbookViewId="0">
      <selection activeCell="H37" sqref="H37"/>
    </sheetView>
  </sheetViews>
  <sheetFormatPr baseColWidth="10" defaultColWidth="9" defaultRowHeight="13"/>
  <cols>
    <col min="1" max="1" width="10.59765625" customWidth="1"/>
    <col min="2" max="2" width="23.3984375" customWidth="1"/>
    <col min="3" max="3" width="43.796875" customWidth="1"/>
    <col min="4" max="4" width="7.796875" customWidth="1"/>
    <col min="5" max="5" width="6.19921875" customWidth="1"/>
    <col min="6" max="6" width="9.59765625" customWidth="1"/>
    <col min="7" max="7" width="15.19921875" customWidth="1"/>
    <col min="8" max="8" width="17.796875" customWidth="1"/>
  </cols>
  <sheetData>
    <row r="1" spans="1:8" ht="46" customHeight="1">
      <c r="A1" s="35" t="s">
        <v>0</v>
      </c>
      <c r="B1" s="36"/>
      <c r="C1" s="36"/>
      <c r="D1" s="36"/>
      <c r="E1" s="36"/>
      <c r="F1" s="36"/>
      <c r="G1" s="36"/>
      <c r="H1" s="37"/>
    </row>
    <row r="2" spans="1:8" ht="26" customHeight="1">
      <c r="A2" s="2" t="s">
        <v>1</v>
      </c>
      <c r="B2" s="38" t="s">
        <v>2</v>
      </c>
      <c r="C2" s="39"/>
      <c r="D2" s="40" t="s">
        <v>3</v>
      </c>
      <c r="E2" s="41"/>
      <c r="F2" s="40"/>
      <c r="G2" s="42"/>
      <c r="H2" s="41"/>
    </row>
    <row r="3" spans="1:8" ht="22" customHeight="1">
      <c r="A3" s="2" t="s">
        <v>4</v>
      </c>
      <c r="B3" s="43"/>
      <c r="C3" s="44"/>
      <c r="D3" s="40" t="s">
        <v>5</v>
      </c>
      <c r="E3" s="41"/>
      <c r="F3" s="45"/>
      <c r="G3" s="46"/>
      <c r="H3" s="47"/>
    </row>
    <row r="4" spans="1:8" ht="22" customHeight="1">
      <c r="A4" s="3" t="s">
        <v>6</v>
      </c>
      <c r="B4" s="48" t="s">
        <v>7</v>
      </c>
      <c r="C4" s="49"/>
      <c r="D4" s="5"/>
      <c r="E4" s="5"/>
      <c r="F4" s="6" t="s">
        <v>8</v>
      </c>
      <c r="G4" s="5"/>
      <c r="H4" s="6" t="s">
        <v>9</v>
      </c>
    </row>
    <row r="5" spans="1:8" ht="22" customHeight="1">
      <c r="A5" s="7">
        <v>1.01</v>
      </c>
      <c r="B5" s="8" t="s">
        <v>10</v>
      </c>
      <c r="C5" s="9" t="s">
        <v>11</v>
      </c>
      <c r="D5" s="7">
        <v>1</v>
      </c>
      <c r="E5" s="10" t="s">
        <v>12</v>
      </c>
      <c r="F5" s="9"/>
      <c r="G5" s="7">
        <f>D5*F5</f>
        <v>0</v>
      </c>
      <c r="H5" s="11"/>
    </row>
    <row r="6" spans="1:8" ht="22" customHeight="1">
      <c r="A6" s="2"/>
      <c r="B6" s="9"/>
      <c r="C6" s="9"/>
      <c r="D6" s="9"/>
      <c r="E6" s="2"/>
      <c r="F6" s="9"/>
      <c r="G6" s="12">
        <f>SUM(G5)</f>
        <v>0</v>
      </c>
      <c r="H6" s="9"/>
    </row>
    <row r="7" spans="1:8" ht="22" customHeight="1">
      <c r="A7" s="3" t="s">
        <v>13</v>
      </c>
      <c r="B7" s="48" t="s">
        <v>14</v>
      </c>
      <c r="C7" s="49"/>
      <c r="D7" s="5"/>
      <c r="E7" s="5"/>
      <c r="F7" s="5"/>
      <c r="G7" s="5"/>
      <c r="H7" s="6" t="s">
        <v>9</v>
      </c>
    </row>
    <row r="8" spans="1:8" ht="22" customHeight="1">
      <c r="A8" s="7">
        <v>2.0099999999999998</v>
      </c>
      <c r="B8" s="13" t="s">
        <v>15</v>
      </c>
      <c r="C8" s="14" t="s">
        <v>16</v>
      </c>
      <c r="D8" s="7">
        <v>19</v>
      </c>
      <c r="E8" s="15" t="s">
        <v>17</v>
      </c>
      <c r="F8" s="7"/>
      <c r="G8" s="16">
        <f>F8*D8</f>
        <v>0</v>
      </c>
      <c r="H8" s="9"/>
    </row>
    <row r="9" spans="1:8" ht="22" customHeight="1">
      <c r="A9" s="7">
        <v>2.02</v>
      </c>
      <c r="B9" s="13" t="s">
        <v>18</v>
      </c>
      <c r="C9" s="14" t="s">
        <v>19</v>
      </c>
      <c r="D9" s="7">
        <v>55</v>
      </c>
      <c r="E9" s="15" t="s">
        <v>17</v>
      </c>
      <c r="F9" s="7"/>
      <c r="G9" s="16">
        <f>F9*D9</f>
        <v>0</v>
      </c>
      <c r="H9" s="9"/>
    </row>
    <row r="10" spans="1:8" ht="22" customHeight="1">
      <c r="A10" s="9"/>
      <c r="B10" s="9"/>
      <c r="C10" s="2" t="s">
        <v>20</v>
      </c>
      <c r="D10" s="9"/>
      <c r="E10" s="9"/>
      <c r="F10" s="9"/>
      <c r="G10" s="17">
        <f>SUM(G9,G8)</f>
        <v>0</v>
      </c>
      <c r="H10" s="9"/>
    </row>
    <row r="11" spans="1:8" ht="22" customHeight="1">
      <c r="A11" s="3" t="s">
        <v>21</v>
      </c>
      <c r="B11" s="48" t="s">
        <v>22</v>
      </c>
      <c r="C11" s="49"/>
      <c r="D11" s="5"/>
      <c r="E11" s="5"/>
      <c r="F11" s="5"/>
      <c r="G11" s="5"/>
      <c r="H11" s="5"/>
    </row>
    <row r="12" spans="1:8" ht="33" customHeight="1">
      <c r="A12" s="7">
        <v>3.01</v>
      </c>
      <c r="B12" s="18" t="s">
        <v>23</v>
      </c>
      <c r="C12" s="8" t="s">
        <v>24</v>
      </c>
      <c r="D12" s="7">
        <v>1</v>
      </c>
      <c r="E12" s="15" t="s">
        <v>12</v>
      </c>
      <c r="F12" s="7"/>
      <c r="G12" s="16">
        <f>F12*D12</f>
        <v>0</v>
      </c>
      <c r="H12" s="9"/>
    </row>
    <row r="13" spans="1:8" ht="22" customHeight="1">
      <c r="A13" s="9"/>
      <c r="B13" s="19"/>
      <c r="C13" s="2" t="s">
        <v>20</v>
      </c>
      <c r="D13" s="9"/>
      <c r="E13" s="9"/>
      <c r="F13" s="9"/>
      <c r="G13" s="17">
        <f>SUM(G12)</f>
        <v>0</v>
      </c>
      <c r="H13" s="9"/>
    </row>
    <row r="14" spans="1:8" ht="23.5" customHeight="1">
      <c r="A14" s="3" t="s">
        <v>25</v>
      </c>
      <c r="B14" s="48" t="s">
        <v>26</v>
      </c>
      <c r="C14" s="49"/>
      <c r="D14" s="5"/>
      <c r="E14" s="5"/>
      <c r="F14" s="5"/>
      <c r="G14" s="5"/>
      <c r="H14" s="5"/>
    </row>
    <row r="15" spans="1:8" ht="34" customHeight="1">
      <c r="A15" s="7">
        <v>4.01</v>
      </c>
      <c r="B15" s="8" t="s">
        <v>27</v>
      </c>
      <c r="C15" s="8" t="s">
        <v>28</v>
      </c>
      <c r="D15" s="20">
        <v>18.600000000000001</v>
      </c>
      <c r="E15" s="15" t="s">
        <v>17</v>
      </c>
      <c r="F15" s="7"/>
      <c r="G15" s="16">
        <f t="shared" ref="G15:G25" si="0">F15*D15</f>
        <v>0</v>
      </c>
      <c r="H15" s="9"/>
    </row>
    <row r="16" spans="1:8" ht="38" customHeight="1">
      <c r="A16" s="7">
        <v>4.0199999999999996</v>
      </c>
      <c r="B16" s="8" t="s">
        <v>29</v>
      </c>
      <c r="C16" s="8" t="s">
        <v>30</v>
      </c>
      <c r="D16" s="20">
        <v>1</v>
      </c>
      <c r="E16" s="15" t="s">
        <v>82</v>
      </c>
      <c r="F16" s="7"/>
      <c r="G16" s="16">
        <f t="shared" si="0"/>
        <v>0</v>
      </c>
      <c r="H16" s="9"/>
    </row>
    <row r="17" spans="1:8" ht="38" customHeight="1">
      <c r="A17" s="7">
        <v>4.03</v>
      </c>
      <c r="B17" s="8" t="s">
        <v>31</v>
      </c>
      <c r="C17" s="8" t="s">
        <v>30</v>
      </c>
      <c r="D17" s="20">
        <v>1</v>
      </c>
      <c r="E17" s="15" t="s">
        <v>82</v>
      </c>
      <c r="F17" s="7"/>
      <c r="G17" s="16">
        <f t="shared" si="0"/>
        <v>0</v>
      </c>
      <c r="H17" s="9"/>
    </row>
    <row r="18" spans="1:8" ht="34" customHeight="1">
      <c r="A18" s="7">
        <v>4.04</v>
      </c>
      <c r="B18" s="8" t="s">
        <v>32</v>
      </c>
      <c r="C18" s="8" t="s">
        <v>28</v>
      </c>
      <c r="D18" s="20">
        <v>27</v>
      </c>
      <c r="E18" s="15" t="s">
        <v>17</v>
      </c>
      <c r="F18" s="7"/>
      <c r="G18" s="16">
        <f t="shared" si="0"/>
        <v>0</v>
      </c>
      <c r="H18" s="9"/>
    </row>
    <row r="19" spans="1:8" ht="34" customHeight="1">
      <c r="A19" s="7">
        <v>4.05</v>
      </c>
      <c r="B19" s="8" t="s">
        <v>33</v>
      </c>
      <c r="C19" s="8" t="s">
        <v>28</v>
      </c>
      <c r="D19" s="20">
        <v>20</v>
      </c>
      <c r="E19" s="15" t="s">
        <v>17</v>
      </c>
      <c r="F19" s="7"/>
      <c r="G19" s="16">
        <f t="shared" si="0"/>
        <v>0</v>
      </c>
      <c r="H19" s="9"/>
    </row>
    <row r="20" spans="1:8" ht="34" customHeight="1">
      <c r="A20" s="7">
        <v>4.0599999999999996</v>
      </c>
      <c r="B20" s="8" t="s">
        <v>34</v>
      </c>
      <c r="C20" s="8" t="s">
        <v>28</v>
      </c>
      <c r="D20" s="21">
        <v>16.8</v>
      </c>
      <c r="E20" s="15" t="s">
        <v>17</v>
      </c>
      <c r="F20" s="7"/>
      <c r="G20" s="16">
        <f t="shared" si="0"/>
        <v>0</v>
      </c>
      <c r="H20" s="9"/>
    </row>
    <row r="21" spans="1:8" ht="34" customHeight="1">
      <c r="A21" s="7">
        <v>4.07</v>
      </c>
      <c r="B21" s="8" t="s">
        <v>35</v>
      </c>
      <c r="C21" s="8" t="s">
        <v>28</v>
      </c>
      <c r="D21" s="21">
        <v>19</v>
      </c>
      <c r="E21" s="15" t="s">
        <v>17</v>
      </c>
      <c r="F21" s="7"/>
      <c r="G21" s="16">
        <f t="shared" si="0"/>
        <v>0</v>
      </c>
      <c r="H21" s="9"/>
    </row>
    <row r="22" spans="1:8" s="1" customFormat="1" ht="34" customHeight="1">
      <c r="A22" s="7">
        <v>4.08</v>
      </c>
      <c r="B22" s="8" t="s">
        <v>36</v>
      </c>
      <c r="C22" s="8" t="s">
        <v>37</v>
      </c>
      <c r="D22" s="22">
        <v>2</v>
      </c>
      <c r="E22" s="11" t="s">
        <v>38</v>
      </c>
      <c r="F22" s="23"/>
      <c r="G22" s="24">
        <f t="shared" si="0"/>
        <v>0</v>
      </c>
      <c r="H22" s="11"/>
    </row>
    <row r="23" spans="1:8" ht="34" customHeight="1">
      <c r="A23" s="7">
        <v>4.09</v>
      </c>
      <c r="B23" s="8" t="s">
        <v>39</v>
      </c>
      <c r="C23" s="8" t="s">
        <v>40</v>
      </c>
      <c r="D23" s="20">
        <v>1</v>
      </c>
      <c r="E23" s="11" t="s">
        <v>38</v>
      </c>
      <c r="F23" s="7"/>
      <c r="G23" s="16">
        <f t="shared" si="0"/>
        <v>0</v>
      </c>
      <c r="H23" s="9"/>
    </row>
    <row r="24" spans="1:8" ht="25" customHeight="1">
      <c r="A24" s="7">
        <v>4.0999999999999996</v>
      </c>
      <c r="B24" s="8" t="s">
        <v>41</v>
      </c>
      <c r="C24" s="25" t="s">
        <v>42</v>
      </c>
      <c r="D24" s="20">
        <v>1</v>
      </c>
      <c r="E24" s="7" t="s">
        <v>43</v>
      </c>
      <c r="F24" s="7"/>
      <c r="G24" s="16">
        <f t="shared" si="0"/>
        <v>0</v>
      </c>
      <c r="H24" s="9"/>
    </row>
    <row r="25" spans="1:8" ht="24" customHeight="1">
      <c r="A25" s="7">
        <v>4.1100000000000003</v>
      </c>
      <c r="B25" s="8" t="s">
        <v>44</v>
      </c>
      <c r="C25" s="25" t="s">
        <v>45</v>
      </c>
      <c r="D25" s="20">
        <v>12</v>
      </c>
      <c r="E25" s="7" t="s">
        <v>38</v>
      </c>
      <c r="F25" s="7"/>
      <c r="G25" s="16">
        <f t="shared" si="0"/>
        <v>0</v>
      </c>
      <c r="H25" s="9"/>
    </row>
    <row r="26" spans="1:8" ht="24" customHeight="1">
      <c r="A26" s="9"/>
      <c r="B26" s="9"/>
      <c r="C26" s="2" t="s">
        <v>20</v>
      </c>
      <c r="D26" s="9"/>
      <c r="E26" s="9"/>
      <c r="F26" s="9"/>
      <c r="G26" s="17">
        <f>SUM(G15:G25)</f>
        <v>0</v>
      </c>
      <c r="H26" s="9"/>
    </row>
    <row r="27" spans="1:8" ht="24" customHeight="1">
      <c r="A27" s="26" t="s">
        <v>46</v>
      </c>
      <c r="B27" s="48" t="s">
        <v>47</v>
      </c>
      <c r="C27" s="49"/>
      <c r="D27" s="5"/>
      <c r="E27" s="5"/>
      <c r="F27" s="5"/>
      <c r="G27" s="5"/>
      <c r="H27" s="5"/>
    </row>
    <row r="28" spans="1:8" ht="24" customHeight="1">
      <c r="A28" s="7">
        <v>5.01</v>
      </c>
      <c r="B28" s="8" t="s">
        <v>48</v>
      </c>
      <c r="C28" s="8" t="s">
        <v>49</v>
      </c>
      <c r="D28" s="20">
        <v>1</v>
      </c>
      <c r="E28" s="11" t="s">
        <v>38</v>
      </c>
      <c r="F28" s="7"/>
      <c r="G28" s="16">
        <f>F28*D28</f>
        <v>0</v>
      </c>
      <c r="H28" s="9"/>
    </row>
    <row r="29" spans="1:8" ht="24" customHeight="1">
      <c r="A29" s="7">
        <v>5.0199999999999996</v>
      </c>
      <c r="B29" s="8" t="s">
        <v>50</v>
      </c>
      <c r="C29" s="8" t="s">
        <v>49</v>
      </c>
      <c r="D29" s="20">
        <v>1</v>
      </c>
      <c r="E29" s="11" t="s">
        <v>38</v>
      </c>
      <c r="F29" s="7"/>
      <c r="G29" s="16">
        <f t="shared" ref="G29:G31" si="1">F29*D29</f>
        <v>0</v>
      </c>
      <c r="H29" s="9"/>
    </row>
    <row r="30" spans="1:8" ht="24" customHeight="1">
      <c r="A30" s="7">
        <v>5.03</v>
      </c>
      <c r="B30" s="8" t="s">
        <v>51</v>
      </c>
      <c r="C30" s="8" t="s">
        <v>49</v>
      </c>
      <c r="D30" s="20">
        <v>1</v>
      </c>
      <c r="E30" s="11" t="s">
        <v>38</v>
      </c>
      <c r="F30" s="7"/>
      <c r="G30" s="16">
        <f t="shared" si="1"/>
        <v>0</v>
      </c>
      <c r="H30" s="9"/>
    </row>
    <row r="31" spans="1:8" ht="24" customHeight="1">
      <c r="A31" s="7">
        <v>5.04</v>
      </c>
      <c r="B31" s="8" t="s">
        <v>52</v>
      </c>
      <c r="C31" s="8" t="s">
        <v>53</v>
      </c>
      <c r="D31" s="20">
        <v>1</v>
      </c>
      <c r="E31" s="11" t="s">
        <v>12</v>
      </c>
      <c r="F31" s="7"/>
      <c r="G31" s="16">
        <f t="shared" si="1"/>
        <v>0</v>
      </c>
      <c r="H31" s="9"/>
    </row>
    <row r="32" spans="1:8" ht="24" customHeight="1">
      <c r="A32" s="9"/>
      <c r="B32" s="9"/>
      <c r="C32" s="2" t="s">
        <v>20</v>
      </c>
      <c r="D32" s="9"/>
      <c r="E32" s="9"/>
      <c r="F32" s="9"/>
      <c r="G32" s="17">
        <f>SUM(G28:G31)</f>
        <v>0</v>
      </c>
      <c r="H32" s="9"/>
    </row>
    <row r="33" spans="1:8" ht="24" customHeight="1">
      <c r="A33" s="3" t="s">
        <v>54</v>
      </c>
      <c r="B33" s="48" t="s">
        <v>55</v>
      </c>
      <c r="C33" s="49"/>
      <c r="D33" s="5"/>
      <c r="E33" s="5"/>
      <c r="F33" s="5"/>
      <c r="G33" s="5"/>
      <c r="H33" s="5"/>
    </row>
    <row r="34" spans="1:8" ht="24" customHeight="1">
      <c r="A34" s="7">
        <v>6.01</v>
      </c>
      <c r="B34" s="8" t="s">
        <v>56</v>
      </c>
      <c r="C34" s="8" t="s">
        <v>57</v>
      </c>
      <c r="D34" s="20">
        <v>15</v>
      </c>
      <c r="E34" s="11" t="s">
        <v>58</v>
      </c>
      <c r="F34" s="11"/>
      <c r="G34" s="16">
        <f>F34*D34</f>
        <v>0</v>
      </c>
      <c r="H34" s="9"/>
    </row>
    <row r="35" spans="1:8" ht="24" customHeight="1">
      <c r="A35" s="7">
        <v>6.02</v>
      </c>
      <c r="B35" s="8" t="s">
        <v>59</v>
      </c>
      <c r="C35" s="8" t="s">
        <v>60</v>
      </c>
      <c r="D35" s="20">
        <v>1</v>
      </c>
      <c r="E35" s="11" t="s">
        <v>12</v>
      </c>
      <c r="F35" s="11"/>
      <c r="G35" s="16">
        <f>F35*D35</f>
        <v>0</v>
      </c>
      <c r="H35" s="9"/>
    </row>
    <row r="36" spans="1:8" ht="24" customHeight="1">
      <c r="A36" s="7">
        <v>6.03</v>
      </c>
      <c r="B36" s="8" t="s">
        <v>83</v>
      </c>
      <c r="C36" s="8"/>
      <c r="D36" s="20">
        <v>1</v>
      </c>
      <c r="E36" s="11" t="s">
        <v>84</v>
      </c>
      <c r="F36" s="11"/>
      <c r="G36" s="16">
        <f t="shared" ref="G36:G39" si="2">F36*D36</f>
        <v>0</v>
      </c>
      <c r="H36" s="9"/>
    </row>
    <row r="37" spans="1:8" ht="32" customHeight="1">
      <c r="A37" s="7">
        <v>6.04</v>
      </c>
      <c r="B37" s="8" t="s">
        <v>85</v>
      </c>
      <c r="C37" s="8"/>
      <c r="D37" s="20">
        <v>1</v>
      </c>
      <c r="E37" s="11" t="s">
        <v>12</v>
      </c>
      <c r="F37" s="11"/>
      <c r="G37" s="16">
        <f>F37*D37</f>
        <v>0</v>
      </c>
      <c r="H37" s="9"/>
    </row>
    <row r="38" spans="1:8" ht="24" customHeight="1">
      <c r="A38" s="7">
        <v>6.05</v>
      </c>
      <c r="B38" s="8" t="s">
        <v>61</v>
      </c>
      <c r="C38" s="8"/>
      <c r="D38" s="20">
        <v>1</v>
      </c>
      <c r="E38" s="11" t="s">
        <v>12</v>
      </c>
      <c r="F38" s="11"/>
      <c r="G38" s="16">
        <f t="shared" si="2"/>
        <v>0</v>
      </c>
      <c r="H38" s="9"/>
    </row>
    <row r="39" spans="1:8" ht="24" customHeight="1">
      <c r="A39" s="7">
        <v>6.06</v>
      </c>
      <c r="B39" s="8" t="s">
        <v>62</v>
      </c>
      <c r="C39" s="14" t="s">
        <v>63</v>
      </c>
      <c r="D39" s="20">
        <v>1</v>
      </c>
      <c r="E39" s="11" t="s">
        <v>12</v>
      </c>
      <c r="F39" s="7"/>
      <c r="G39" s="16">
        <f t="shared" si="2"/>
        <v>0</v>
      </c>
      <c r="H39" s="9"/>
    </row>
    <row r="40" spans="1:8" ht="24" customHeight="1">
      <c r="A40" s="9"/>
      <c r="B40" s="9"/>
      <c r="C40" s="2" t="s">
        <v>20</v>
      </c>
      <c r="D40" s="9"/>
      <c r="E40" s="9"/>
      <c r="F40" s="9"/>
      <c r="G40" s="17">
        <f>SUM(G34:G39)</f>
        <v>0</v>
      </c>
      <c r="H40" s="9"/>
    </row>
    <row r="41" spans="1:8" ht="24" customHeight="1">
      <c r="A41" s="3" t="s">
        <v>64</v>
      </c>
      <c r="B41" s="48" t="s">
        <v>65</v>
      </c>
      <c r="C41" s="49"/>
      <c r="D41" s="5"/>
      <c r="E41" s="27" t="s">
        <v>66</v>
      </c>
      <c r="F41" s="27" t="s">
        <v>67</v>
      </c>
      <c r="G41" s="5"/>
      <c r="H41" s="5"/>
    </row>
    <row r="42" spans="1:8" ht="35" customHeight="1">
      <c r="A42" s="52">
        <v>7.01</v>
      </c>
      <c r="B42" s="54" t="s">
        <v>68</v>
      </c>
      <c r="C42" s="8" t="s">
        <v>69</v>
      </c>
      <c r="D42" s="20">
        <v>16</v>
      </c>
      <c r="E42" s="11" t="s">
        <v>70</v>
      </c>
      <c r="F42" s="7"/>
      <c r="G42" s="16">
        <f>F42*D42</f>
        <v>0</v>
      </c>
      <c r="H42" s="11" t="s">
        <v>71</v>
      </c>
    </row>
    <row r="43" spans="1:8" ht="34" customHeight="1">
      <c r="A43" s="53"/>
      <c r="B43" s="55"/>
      <c r="C43" s="8" t="s">
        <v>72</v>
      </c>
      <c r="D43" s="20">
        <v>6</v>
      </c>
      <c r="E43" s="11" t="s">
        <v>70</v>
      </c>
      <c r="F43" s="7"/>
      <c r="G43" s="16">
        <f t="shared" ref="G43:G44" si="3">F43*D43</f>
        <v>0</v>
      </c>
      <c r="H43" s="9"/>
    </row>
    <row r="44" spans="1:8" ht="24" customHeight="1">
      <c r="A44" s="7">
        <v>7.02</v>
      </c>
      <c r="B44" s="28" t="s">
        <v>73</v>
      </c>
      <c r="C44" s="8" t="s">
        <v>74</v>
      </c>
      <c r="D44" s="20">
        <v>2</v>
      </c>
      <c r="E44" s="11" t="s">
        <v>75</v>
      </c>
      <c r="F44" s="7"/>
      <c r="G44" s="16">
        <f t="shared" si="3"/>
        <v>0</v>
      </c>
      <c r="H44" s="9"/>
    </row>
    <row r="45" spans="1:8" ht="24" customHeight="1">
      <c r="A45" s="9"/>
      <c r="B45" s="9"/>
      <c r="C45" s="2" t="s">
        <v>20</v>
      </c>
      <c r="D45" s="9"/>
      <c r="E45" s="9"/>
      <c r="F45" s="9"/>
      <c r="G45" s="17">
        <f>SUM(G42:G44)</f>
        <v>0</v>
      </c>
      <c r="H45" s="9"/>
    </row>
    <row r="46" spans="1:8" ht="24" customHeight="1">
      <c r="A46" s="3" t="s">
        <v>76</v>
      </c>
      <c r="B46" s="48" t="s">
        <v>77</v>
      </c>
      <c r="C46" s="49"/>
      <c r="D46" s="5"/>
      <c r="E46" s="5"/>
      <c r="F46" s="5"/>
      <c r="G46" s="5"/>
      <c r="H46" s="5"/>
    </row>
    <row r="47" spans="1:8" ht="24" customHeight="1">
      <c r="A47" s="7">
        <v>8.01</v>
      </c>
      <c r="B47" s="50" t="s">
        <v>78</v>
      </c>
      <c r="C47" s="51"/>
      <c r="D47" s="20">
        <v>1</v>
      </c>
      <c r="E47" s="11" t="s">
        <v>12</v>
      </c>
      <c r="F47" s="7"/>
      <c r="G47" s="16">
        <f>F47*D47</f>
        <v>0</v>
      </c>
      <c r="H47" s="29"/>
    </row>
    <row r="48" spans="1:8" ht="24" customHeight="1">
      <c r="A48" s="9"/>
      <c r="B48" s="9"/>
      <c r="C48" s="2" t="s">
        <v>20</v>
      </c>
      <c r="D48" s="9"/>
      <c r="E48" s="9"/>
      <c r="F48" s="9"/>
      <c r="G48" s="17">
        <f>SUM(G47:G47)</f>
        <v>0</v>
      </c>
      <c r="H48" s="9"/>
    </row>
    <row r="49" spans="1:8" ht="24" customHeight="1">
      <c r="A49" s="9"/>
      <c r="B49" s="9"/>
      <c r="C49" s="3" t="s">
        <v>79</v>
      </c>
      <c r="D49" s="9"/>
      <c r="E49" s="9"/>
      <c r="F49" s="9"/>
      <c r="G49" s="30">
        <f>SUM(G48,G45,G40,G32,G26,G13,G10,G6)</f>
        <v>0</v>
      </c>
      <c r="H49" s="9"/>
    </row>
    <row r="50" spans="1:8" ht="24" customHeight="1">
      <c r="A50" s="9"/>
      <c r="B50" s="9"/>
      <c r="C50" s="3" t="s">
        <v>80</v>
      </c>
      <c r="D50" s="31"/>
      <c r="E50" s="31"/>
      <c r="F50" s="31"/>
      <c r="G50" s="32">
        <f>G49*0.01</f>
        <v>0</v>
      </c>
      <c r="H50" s="9"/>
    </row>
    <row r="51" spans="1:8" ht="24" customHeight="1">
      <c r="A51" s="9"/>
      <c r="B51" s="9"/>
      <c r="C51" s="4" t="s">
        <v>81</v>
      </c>
      <c r="D51" s="33"/>
      <c r="E51" s="33"/>
      <c r="F51" s="33"/>
      <c r="G51" s="34">
        <f>SUM(G49:G50)</f>
        <v>0</v>
      </c>
      <c r="H51" s="14"/>
    </row>
  </sheetData>
  <mergeCells count="18">
    <mergeCell ref="B33:C33"/>
    <mergeCell ref="B41:C41"/>
    <mergeCell ref="B46:C46"/>
    <mergeCell ref="B47:C47"/>
    <mergeCell ref="A42:A43"/>
    <mergeCell ref="B42:B43"/>
    <mergeCell ref="B4:C4"/>
    <mergeCell ref="B7:C7"/>
    <mergeCell ref="B11:C11"/>
    <mergeCell ref="B14:C14"/>
    <mergeCell ref="B27:C27"/>
    <mergeCell ref="A1:H1"/>
    <mergeCell ref="B2:C2"/>
    <mergeCell ref="D2:E2"/>
    <mergeCell ref="F2:H2"/>
    <mergeCell ref="B3:C3"/>
    <mergeCell ref="D3:E3"/>
    <mergeCell ref="F3:H3"/>
  </mergeCells>
  <phoneticPr fontId="15" type="noConversion"/>
  <pageMargins left="0.7" right="0.7" top="0.75" bottom="0.75" header="0.3" footer="0.3"/>
  <pageSetup paperSize="9" scale="10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yangjun</cp:lastModifiedBy>
  <dcterms:created xsi:type="dcterms:W3CDTF">2021-06-17T10:33:00Z</dcterms:created>
  <dcterms:modified xsi:type="dcterms:W3CDTF">2026-05-06T04:43:33Z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00C05F655E5B4CF49E5B545A4286B952_13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